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2 (2)" sheetId="5" r:id="rId1"/>
  </sheets>
  <calcPr calcId="124519"/>
</workbook>
</file>

<file path=xl/calcChain.xml><?xml version="1.0" encoding="utf-8"?>
<calcChain xmlns="http://schemas.openxmlformats.org/spreadsheetml/2006/main">
  <c r="D49" i="5"/>
  <c r="D48"/>
  <c r="G23" l="1"/>
  <c r="D23"/>
  <c r="C23"/>
  <c r="M22"/>
  <c r="E22"/>
  <c r="K22" s="1"/>
  <c r="M21"/>
  <c r="E21"/>
  <c r="K21" s="1"/>
  <c r="M20"/>
  <c r="E20"/>
  <c r="K20" s="1"/>
  <c r="M19"/>
  <c r="E19"/>
  <c r="E23" s="1"/>
  <c r="F23" s="1"/>
  <c r="M23" l="1"/>
  <c r="F19"/>
  <c r="I19"/>
  <c r="K19"/>
  <c r="K23" s="1"/>
  <c r="F20"/>
  <c r="I20"/>
  <c r="F21"/>
  <c r="I21"/>
  <c r="F22"/>
  <c r="I22"/>
  <c r="I23" l="1"/>
</calcChain>
</file>

<file path=xl/sharedStrings.xml><?xml version="1.0" encoding="utf-8"?>
<sst xmlns="http://schemas.openxmlformats.org/spreadsheetml/2006/main" count="70" uniqueCount="36">
  <si>
    <t>Месяц</t>
  </si>
  <si>
    <t>%</t>
  </si>
  <si>
    <t>Нормативные потери</t>
  </si>
  <si>
    <t>Итого покупка потерь у ОАО "ЧЭСК", руб. (с НДС)</t>
  </si>
  <si>
    <t>Тариф на нормативные потери РСТ ЧР, руб./МВт*ч. (без НДС)</t>
  </si>
  <si>
    <t>Поступление в сеть (тыс.кВт*ч)</t>
  </si>
  <si>
    <t>Полезный отпуск (тыс.кВт*ч)</t>
  </si>
  <si>
    <t>тыс.кВт*ч</t>
  </si>
  <si>
    <t>Отклонение фактических потерь от нормативных потерь, тыс.кВт*ч (без НДС)</t>
  </si>
  <si>
    <t>сентябрь</t>
  </si>
  <si>
    <t>октябрь</t>
  </si>
  <si>
    <t>ноябрь</t>
  </si>
  <si>
    <t>декабрь</t>
  </si>
  <si>
    <t>Итого за 4 мес.2012г.</t>
  </si>
  <si>
    <t>Тариф на услуги по передаче электрической энергии, руб./МВт*ч (без НДС)</t>
  </si>
  <si>
    <t>Оплата услуг за передачу электрической энергии по сетям МУП "КС г.Новочебоксарска" (с НДС)</t>
  </si>
  <si>
    <t>Фактические потери</t>
  </si>
  <si>
    <t>Период</t>
  </si>
  <si>
    <t>2012г.</t>
  </si>
  <si>
    <t>ВН</t>
  </si>
  <si>
    <t>СН1</t>
  </si>
  <si>
    <t>СН2</t>
  </si>
  <si>
    <t>НН</t>
  </si>
  <si>
    <t>Итого</t>
  </si>
  <si>
    <t>Покупка электроэнергии для компенсации потерь</t>
  </si>
  <si>
    <t>тыс.руб.,        (с НДС)</t>
  </si>
  <si>
    <t>Ед.изм.</t>
  </si>
  <si>
    <t>Наименование показателей</t>
  </si>
  <si>
    <t>Отчетный период: сентябрь-декабрь 2012г.</t>
  </si>
  <si>
    <t>№ п/п</t>
  </si>
  <si>
    <t>Объем поступления  в сеть, в т.ч.:</t>
  </si>
  <si>
    <t>Объем переданной электроэнергии из сети (полезный отпуск), в т.ч.:</t>
  </si>
  <si>
    <t>Потери, в т.ч.:</t>
  </si>
  <si>
    <t xml:space="preserve">Информация о балансе электрической энергии в электрических сетях МУП "КС г.Новочебоксарска" за 2012г.  </t>
  </si>
  <si>
    <t>Информация об основных потребительских характеристиках регулируемых услуг субъектов естественных монополий.</t>
  </si>
  <si>
    <t xml:space="preserve">На основании сертификационных испытаний №23/С/1,  №23/С/2,  №23/С/3, №23/С/4, №23/С52 от 19.12.2012.     проведенных испытательной лабораторией ООО "НПП "Инженерный центр" выдан сертификат соответствия № РОСС RU. АА26.В00027 и В00028 (срок действия с 21.12.2012. по 21.12.2015.)  на продукцию - Электрическая энергия, отпускаемая потребителям из распределительных электрических сетей МУП "КС г. Новочебоксарска" соответствует требованиям ГОСТ 13109-97 "Нормы качества электрической энергии в системах электроснабжения общего назначения" (раз. 5, пп. 5.2 в части предельно допустимых значений, пп.5.6.) 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</si>
</sst>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1" xfId="0" applyNumberFormat="1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0" fontId="0" fillId="3" borderId="0" xfId="0" applyFill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2" borderId="8" xfId="0" applyNumberFormat="1" applyFont="1" applyFill="1" applyBorder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/>
    <xf numFmtId="0" fontId="2" fillId="2" borderId="2" xfId="0" applyFont="1" applyFill="1" applyBorder="1"/>
    <xf numFmtId="164" fontId="2" fillId="2" borderId="5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Font="1" applyFill="1" applyBorder="1"/>
    <xf numFmtId="164" fontId="2" fillId="2" borderId="6" xfId="0" applyNumberFormat="1" applyFont="1" applyFill="1" applyBorder="1"/>
    <xf numFmtId="164" fontId="2" fillId="2" borderId="9" xfId="0" applyNumberFormat="1" applyFont="1" applyFill="1" applyBorder="1"/>
    <xf numFmtId="0" fontId="2" fillId="0" borderId="3" xfId="0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0" fontId="2" fillId="0" borderId="4" xfId="0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49"/>
  <sheetViews>
    <sheetView tabSelected="1" workbookViewId="0">
      <selection activeCell="H2" sqref="H2"/>
    </sheetView>
  </sheetViews>
  <sheetFormatPr defaultRowHeight="15.75"/>
  <cols>
    <col min="1" max="1" width="9.140625" style="27"/>
    <col min="2" max="2" width="41.42578125" style="27" customWidth="1"/>
    <col min="3" max="3" width="13.42578125" style="27" customWidth="1"/>
    <col min="4" max="4" width="18.28515625" style="27" customWidth="1"/>
    <col min="5" max="5" width="10.28515625" bestFit="1" customWidth="1"/>
    <col min="9" max="10" width="16.42578125" customWidth="1"/>
    <col min="11" max="11" width="11.85546875" customWidth="1"/>
    <col min="12" max="12" width="15.5703125" customWidth="1"/>
    <col min="13" max="13" width="17.7109375" customWidth="1"/>
  </cols>
  <sheetData>
    <row r="1" spans="1:13" ht="15" customHeight="1">
      <c r="A1" s="58" t="s">
        <v>34</v>
      </c>
      <c r="B1" s="58"/>
      <c r="C1" s="58"/>
      <c r="D1" s="58"/>
    </row>
    <row r="2" spans="1:13" ht="15" customHeight="1">
      <c r="A2" s="58"/>
      <c r="B2" s="58"/>
      <c r="C2" s="58"/>
      <c r="D2" s="58"/>
    </row>
    <row r="3" spans="1:13" ht="15" customHeight="1">
      <c r="A3" s="58"/>
      <c r="B3" s="58"/>
      <c r="C3" s="58"/>
      <c r="D3" s="58"/>
    </row>
    <row r="4" spans="1:13" ht="15" customHeight="1">
      <c r="A4" s="59" t="s">
        <v>35</v>
      </c>
      <c r="B4" s="59"/>
      <c r="C4" s="59"/>
      <c r="D4" s="59"/>
    </row>
    <row r="5" spans="1:13" ht="15" customHeight="1">
      <c r="A5" s="59"/>
      <c r="B5" s="59"/>
      <c r="C5" s="59"/>
      <c r="D5" s="59"/>
    </row>
    <row r="6" spans="1:13" ht="15" customHeight="1">
      <c r="A6" s="59"/>
      <c r="B6" s="59"/>
      <c r="C6" s="59"/>
      <c r="D6" s="59"/>
    </row>
    <row r="7" spans="1:13" ht="15" customHeight="1">
      <c r="A7" s="59"/>
      <c r="B7" s="59"/>
      <c r="C7" s="59"/>
      <c r="D7" s="59"/>
    </row>
    <row r="8" spans="1:13" ht="15" customHeight="1">
      <c r="A8" s="59"/>
      <c r="B8" s="59"/>
      <c r="C8" s="59"/>
      <c r="D8" s="59"/>
    </row>
    <row r="9" spans="1:13" ht="15" customHeight="1">
      <c r="A9" s="59"/>
      <c r="B9" s="59"/>
      <c r="C9" s="59"/>
      <c r="D9" s="59"/>
    </row>
    <row r="10" spans="1:13" ht="15" customHeight="1">
      <c r="A10" s="59"/>
      <c r="B10" s="59"/>
      <c r="C10" s="59"/>
      <c r="D10" s="59"/>
    </row>
    <row r="11" spans="1:13" ht="15" customHeight="1">
      <c r="A11" s="59"/>
      <c r="B11" s="59"/>
      <c r="C11" s="59"/>
      <c r="D11" s="59"/>
    </row>
    <row r="12" spans="1:13" ht="15" customHeight="1">
      <c r="A12" s="59"/>
      <c r="B12" s="59"/>
      <c r="C12" s="59"/>
      <c r="D12" s="59"/>
    </row>
    <row r="13" spans="1:13" ht="15">
      <c r="A13" s="59"/>
      <c r="B13" s="59"/>
      <c r="C13" s="59"/>
      <c r="D13" s="59"/>
    </row>
    <row r="14" spans="1:13" ht="38.25" customHeight="1">
      <c r="A14" s="28" t="s">
        <v>33</v>
      </c>
      <c r="B14" s="28"/>
      <c r="C14" s="28"/>
      <c r="D14" s="28"/>
    </row>
    <row r="15" spans="1:13" ht="14.25" customHeight="1">
      <c r="A15" s="28"/>
      <c r="B15" s="28"/>
      <c r="C15" s="28"/>
      <c r="D15" s="28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27" hidden="1" customHeight="1">
      <c r="B16" s="29" t="s">
        <v>0</v>
      </c>
      <c r="C16" s="30" t="s">
        <v>5</v>
      </c>
      <c r="D16" s="30" t="s">
        <v>6</v>
      </c>
      <c r="E16" s="25" t="s">
        <v>16</v>
      </c>
      <c r="F16" s="25"/>
      <c r="G16" s="26" t="s">
        <v>2</v>
      </c>
      <c r="H16" s="26"/>
      <c r="I16" s="23" t="s">
        <v>8</v>
      </c>
      <c r="J16" s="23" t="s">
        <v>4</v>
      </c>
      <c r="K16" s="23" t="s">
        <v>3</v>
      </c>
      <c r="L16" s="23" t="s">
        <v>14</v>
      </c>
      <c r="M16" s="23" t="s">
        <v>15</v>
      </c>
    </row>
    <row r="17" spans="1:13" ht="46.5" hidden="1" customHeight="1">
      <c r="B17" s="29"/>
      <c r="C17" s="30"/>
      <c r="D17" s="30"/>
      <c r="E17" s="21" t="s">
        <v>7</v>
      </c>
      <c r="F17" s="21" t="s">
        <v>1</v>
      </c>
      <c r="G17" s="21" t="s">
        <v>7</v>
      </c>
      <c r="H17" s="21" t="s">
        <v>1</v>
      </c>
      <c r="I17" s="23"/>
      <c r="J17" s="23"/>
      <c r="K17" s="23"/>
      <c r="L17" s="23"/>
      <c r="M17" s="23"/>
    </row>
    <row r="18" spans="1:13" hidden="1">
      <c r="B18" s="31">
        <v>1</v>
      </c>
      <c r="C18" s="31">
        <v>2</v>
      </c>
      <c r="D18" s="31">
        <v>3</v>
      </c>
      <c r="E18" s="21">
        <v>4</v>
      </c>
      <c r="F18" s="21">
        <v>5</v>
      </c>
      <c r="G18" s="21">
        <v>6</v>
      </c>
      <c r="H18" s="21">
        <v>7</v>
      </c>
      <c r="I18" s="21">
        <v>8</v>
      </c>
      <c r="J18" s="21">
        <v>9</v>
      </c>
      <c r="K18" s="21">
        <v>10</v>
      </c>
      <c r="L18" s="21">
        <v>11</v>
      </c>
      <c r="M18" s="21">
        <v>12</v>
      </c>
    </row>
    <row r="19" spans="1:13" s="4" customFormat="1" hidden="1">
      <c r="A19" s="32"/>
      <c r="B19" s="33" t="s">
        <v>9</v>
      </c>
      <c r="C19" s="34">
        <v>11012.217000000001</v>
      </c>
      <c r="D19" s="35">
        <v>10180.200000000001</v>
      </c>
      <c r="E19" s="5">
        <f>C19-D19</f>
        <v>832.01699999999983</v>
      </c>
      <c r="F19" s="9">
        <f>E19/C19%</f>
        <v>7.5553996075449632</v>
      </c>
      <c r="G19" s="13">
        <v>885.45</v>
      </c>
      <c r="H19" s="17">
        <v>7.63</v>
      </c>
      <c r="I19" s="13">
        <f>E19-G19</f>
        <v>-53.43300000000022</v>
      </c>
      <c r="J19" s="17">
        <v>1749.6</v>
      </c>
      <c r="K19" s="13">
        <f>E19*J19*1.18</f>
        <v>1717722.3929759995</v>
      </c>
      <c r="L19" s="17">
        <v>698.13</v>
      </c>
      <c r="M19" s="13">
        <f>D19*L19*1.18</f>
        <v>8386381.5706799999</v>
      </c>
    </row>
    <row r="20" spans="1:13" s="4" customFormat="1" hidden="1">
      <c r="A20" s="32"/>
      <c r="B20" s="36" t="s">
        <v>10</v>
      </c>
      <c r="C20" s="37">
        <v>13578.182000000001</v>
      </c>
      <c r="D20" s="38">
        <v>12484.082</v>
      </c>
      <c r="E20" s="6">
        <f t="shared" ref="E20:E22" si="0">C20-D20</f>
        <v>1094.1000000000004</v>
      </c>
      <c r="F20" s="10">
        <f t="shared" ref="F20:F23" si="1">E20/C20%</f>
        <v>8.0577797528417303</v>
      </c>
      <c r="G20" s="14">
        <v>1095.95</v>
      </c>
      <c r="H20" s="18">
        <v>8.49</v>
      </c>
      <c r="I20" s="14">
        <f t="shared" ref="I20:I22" si="2">E20-G20</f>
        <v>-1.8499999999996817</v>
      </c>
      <c r="J20" s="18">
        <v>1749.08</v>
      </c>
      <c r="K20" s="14">
        <f t="shared" ref="K20:K22" si="3">E20*J20*1.18</f>
        <v>2258128.7450400004</v>
      </c>
      <c r="L20" s="18">
        <v>698.13</v>
      </c>
      <c r="M20" s="14">
        <f t="shared" ref="M20:M22" si="4">D20*L20*1.18</f>
        <v>10284304.3566588</v>
      </c>
    </row>
    <row r="21" spans="1:13" hidden="1">
      <c r="B21" s="39" t="s">
        <v>11</v>
      </c>
      <c r="C21" s="40">
        <v>13740.183000000001</v>
      </c>
      <c r="D21" s="41">
        <v>13108.616</v>
      </c>
      <c r="E21" s="7">
        <f t="shared" si="0"/>
        <v>631.56700000000092</v>
      </c>
      <c r="F21" s="11">
        <f t="shared" si="1"/>
        <v>4.5964962766507611</v>
      </c>
      <c r="G21" s="15">
        <v>1214.04</v>
      </c>
      <c r="H21" s="19">
        <v>9.35</v>
      </c>
      <c r="I21" s="15">
        <f t="shared" si="2"/>
        <v>-582.47299999999905</v>
      </c>
      <c r="J21" s="19">
        <v>1635.61</v>
      </c>
      <c r="K21" s="15">
        <f t="shared" si="3"/>
        <v>1218936.8150266015</v>
      </c>
      <c r="L21" s="19">
        <v>698.13</v>
      </c>
      <c r="M21" s="15">
        <f t="shared" si="4"/>
        <v>10798791.3439344</v>
      </c>
    </row>
    <row r="22" spans="1:13" hidden="1">
      <c r="B22" s="42" t="s">
        <v>12</v>
      </c>
      <c r="C22" s="43">
        <v>14402.895</v>
      </c>
      <c r="D22" s="44">
        <v>13423.272000000001</v>
      </c>
      <c r="E22" s="8">
        <f t="shared" si="0"/>
        <v>979.62299999999959</v>
      </c>
      <c r="F22" s="12">
        <f t="shared" si="1"/>
        <v>6.8015701010109391</v>
      </c>
      <c r="G22" s="16">
        <v>1344.17</v>
      </c>
      <c r="H22" s="20">
        <v>9.56</v>
      </c>
      <c r="I22" s="16">
        <f t="shared" si="2"/>
        <v>-364.54700000000048</v>
      </c>
      <c r="J22" s="20"/>
      <c r="K22" s="16">
        <f t="shared" si="3"/>
        <v>0</v>
      </c>
      <c r="L22" s="20">
        <v>698.13</v>
      </c>
      <c r="M22" s="16">
        <f t="shared" si="4"/>
        <v>11058002.880004799</v>
      </c>
    </row>
    <row r="23" spans="1:13" ht="25.5" hidden="1" customHeight="1">
      <c r="B23" s="45" t="s">
        <v>13</v>
      </c>
      <c r="C23" s="46">
        <f>SUM(C19:C22)</f>
        <v>52733.476999999999</v>
      </c>
      <c r="D23" s="46">
        <f t="shared" ref="D23:M23" si="5">SUM(D19:D22)</f>
        <v>49196.17</v>
      </c>
      <c r="E23" s="3">
        <f t="shared" si="5"/>
        <v>3537.3070000000007</v>
      </c>
      <c r="F23" s="2">
        <f t="shared" si="1"/>
        <v>6.7078963899915056</v>
      </c>
      <c r="G23" s="1">
        <f t="shared" si="5"/>
        <v>4539.6100000000006</v>
      </c>
      <c r="H23" s="1">
        <v>8.8000000000000007</v>
      </c>
      <c r="I23" s="3">
        <f t="shared" si="5"/>
        <v>-1002.3029999999994</v>
      </c>
      <c r="J23" s="3"/>
      <c r="K23" s="3">
        <f t="shared" si="5"/>
        <v>5194787.9530426012</v>
      </c>
      <c r="L23" s="3"/>
      <c r="M23" s="1">
        <f t="shared" si="5"/>
        <v>40527480.151278004</v>
      </c>
    </row>
    <row r="24" spans="1:13" hidden="1"/>
    <row r="25" spans="1:13" hidden="1"/>
    <row r="26" spans="1:13" ht="45" hidden="1" customHeight="1">
      <c r="B26" s="47" t="s">
        <v>17</v>
      </c>
      <c r="C26" s="24" t="s">
        <v>5</v>
      </c>
      <c r="D26" s="24"/>
      <c r="E26" s="24"/>
      <c r="F26" s="24"/>
      <c r="G26" s="24"/>
      <c r="H26" s="24" t="s">
        <v>6</v>
      </c>
      <c r="I26" s="24"/>
      <c r="J26" s="24"/>
      <c r="K26" s="24"/>
      <c r="L26" s="24"/>
    </row>
    <row r="27" spans="1:13" hidden="1">
      <c r="B27" s="47"/>
      <c r="C27" s="27" t="s">
        <v>19</v>
      </c>
      <c r="D27" s="27" t="s">
        <v>20</v>
      </c>
      <c r="E27" t="s">
        <v>21</v>
      </c>
      <c r="F27" t="s">
        <v>22</v>
      </c>
      <c r="G27" t="s">
        <v>23</v>
      </c>
      <c r="H27" t="s">
        <v>19</v>
      </c>
      <c r="I27" t="s">
        <v>20</v>
      </c>
      <c r="J27" t="s">
        <v>21</v>
      </c>
      <c r="K27" t="s">
        <v>22</v>
      </c>
      <c r="L27" t="s">
        <v>23</v>
      </c>
    </row>
    <row r="28" spans="1:13" hidden="1">
      <c r="B28" s="27" t="s">
        <v>18</v>
      </c>
    </row>
    <row r="29" spans="1:13" hidden="1"/>
    <row r="30" spans="1:13" hidden="1"/>
    <row r="31" spans="1:13" hidden="1"/>
    <row r="32" spans="1:13" hidden="1"/>
    <row r="33" spans="1:4" ht="47.25">
      <c r="A33" s="48" t="s">
        <v>29</v>
      </c>
      <c r="B33" s="49" t="s">
        <v>27</v>
      </c>
      <c r="C33" s="48" t="s">
        <v>26</v>
      </c>
      <c r="D33" s="45" t="s">
        <v>28</v>
      </c>
    </row>
    <row r="34" spans="1:4">
      <c r="A34" s="31">
        <v>1</v>
      </c>
      <c r="B34" s="49" t="s">
        <v>30</v>
      </c>
      <c r="C34" s="50" t="s">
        <v>7</v>
      </c>
      <c r="D34" s="51">
        <v>52733.476999999999</v>
      </c>
    </row>
    <row r="35" spans="1:4">
      <c r="A35" s="31"/>
      <c r="B35" s="50" t="s">
        <v>19</v>
      </c>
      <c r="C35" s="50" t="s">
        <v>7</v>
      </c>
      <c r="D35" s="51">
        <v>51788.182999999997</v>
      </c>
    </row>
    <row r="36" spans="1:4">
      <c r="A36" s="31"/>
      <c r="B36" s="50" t="s">
        <v>20</v>
      </c>
      <c r="C36" s="50" t="s">
        <v>7</v>
      </c>
      <c r="D36" s="51"/>
    </row>
    <row r="37" spans="1:4">
      <c r="A37" s="31"/>
      <c r="B37" s="50" t="s">
        <v>21</v>
      </c>
      <c r="C37" s="50" t="s">
        <v>7</v>
      </c>
      <c r="D37" s="51">
        <v>945.29399999999998</v>
      </c>
    </row>
    <row r="38" spans="1:4">
      <c r="A38" s="31"/>
      <c r="B38" s="50" t="s">
        <v>22</v>
      </c>
      <c r="C38" s="50" t="s">
        <v>7</v>
      </c>
      <c r="D38" s="51"/>
    </row>
    <row r="39" spans="1:4" ht="31.5">
      <c r="A39" s="31">
        <v>2</v>
      </c>
      <c r="B39" s="52" t="s">
        <v>31</v>
      </c>
      <c r="C39" s="50" t="s">
        <v>7</v>
      </c>
      <c r="D39" s="51">
        <v>49196.17</v>
      </c>
    </row>
    <row r="40" spans="1:4">
      <c r="A40" s="31"/>
      <c r="B40" s="50" t="s">
        <v>19</v>
      </c>
      <c r="C40" s="50" t="s">
        <v>7</v>
      </c>
      <c r="D40" s="51"/>
    </row>
    <row r="41" spans="1:4">
      <c r="A41" s="31"/>
      <c r="B41" s="50" t="s">
        <v>20</v>
      </c>
      <c r="C41" s="50" t="s">
        <v>7</v>
      </c>
      <c r="D41" s="51"/>
    </row>
    <row r="42" spans="1:4">
      <c r="A42" s="31"/>
      <c r="B42" s="50" t="s">
        <v>21</v>
      </c>
      <c r="C42" s="50" t="s">
        <v>7</v>
      </c>
      <c r="D42" s="51">
        <v>13112.338</v>
      </c>
    </row>
    <row r="43" spans="1:4">
      <c r="A43" s="31"/>
      <c r="B43" s="50" t="s">
        <v>22</v>
      </c>
      <c r="C43" s="50" t="s">
        <v>7</v>
      </c>
      <c r="D43" s="51">
        <v>36083.832000000002</v>
      </c>
    </row>
    <row r="44" spans="1:4">
      <c r="A44" s="31">
        <v>3</v>
      </c>
      <c r="B44" s="50" t="s">
        <v>32</v>
      </c>
      <c r="C44" s="50" t="s">
        <v>7</v>
      </c>
      <c r="D44" s="51"/>
    </row>
    <row r="45" spans="1:4">
      <c r="A45" s="53"/>
      <c r="B45" s="54" t="s">
        <v>2</v>
      </c>
      <c r="C45" s="50" t="s">
        <v>7</v>
      </c>
      <c r="D45" s="51">
        <v>3970.8310000000001</v>
      </c>
    </row>
    <row r="46" spans="1:4">
      <c r="A46" s="55"/>
      <c r="B46" s="56"/>
      <c r="C46" s="50" t="s">
        <v>1</v>
      </c>
      <c r="D46" s="51">
        <v>7.53</v>
      </c>
    </row>
    <row r="47" spans="1:4">
      <c r="A47" s="53"/>
      <c r="B47" s="54" t="s">
        <v>16</v>
      </c>
      <c r="C47" s="50" t="s">
        <v>7</v>
      </c>
      <c r="D47" s="51">
        <v>3537.3069999999998</v>
      </c>
    </row>
    <row r="48" spans="1:4">
      <c r="A48" s="55"/>
      <c r="B48" s="56"/>
      <c r="C48" s="50" t="s">
        <v>1</v>
      </c>
      <c r="D48" s="51">
        <f>D47/D34*100</f>
        <v>6.7078963899915038</v>
      </c>
    </row>
    <row r="49" spans="1:4" ht="31.5">
      <c r="A49" s="31">
        <v>4</v>
      </c>
      <c r="B49" s="57" t="s">
        <v>24</v>
      </c>
      <c r="C49" s="45" t="s">
        <v>25</v>
      </c>
      <c r="D49" s="51">
        <f>1717.72239+2258.12875+1218.93682+1883.89477</f>
        <v>7078.6827299999995</v>
      </c>
    </row>
  </sheetData>
  <mergeCells count="21">
    <mergeCell ref="A1:D3"/>
    <mergeCell ref="A4:D13"/>
    <mergeCell ref="B47:B48"/>
    <mergeCell ref="A45:A46"/>
    <mergeCell ref="A47:A48"/>
    <mergeCell ref="A14:D14"/>
    <mergeCell ref="A15:D15"/>
    <mergeCell ref="M16:M17"/>
    <mergeCell ref="B26:B27"/>
    <mergeCell ref="C26:G26"/>
    <mergeCell ref="H26:L26"/>
    <mergeCell ref="B45:B46"/>
    <mergeCell ref="B16:B17"/>
    <mergeCell ref="C16:C17"/>
    <mergeCell ref="D16:D17"/>
    <mergeCell ref="E16:F16"/>
    <mergeCell ref="G16:H16"/>
    <mergeCell ref="I16:I17"/>
    <mergeCell ref="J16:J17"/>
    <mergeCell ref="K16:K17"/>
    <mergeCell ref="L16:L17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2013-02-28T12:13:08Z</dcterms:modified>
</cp:coreProperties>
</file>